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J24" i="1" l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3" i="1"/>
  <c r="G7" i="1"/>
  <c r="D24" i="1" l="1"/>
  <c r="E24" i="1"/>
  <c r="K24" i="1"/>
  <c r="C24" i="1"/>
  <c r="I24" i="1" l="1"/>
  <c r="G24" i="1"/>
  <c r="F24" i="1"/>
  <c r="H24" i="1"/>
  <c r="H23" i="1"/>
  <c r="F23" i="1"/>
  <c r="H2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7" i="1"/>
</calcChain>
</file>

<file path=xl/sharedStrings.xml><?xml version="1.0" encoding="utf-8"?>
<sst xmlns="http://schemas.openxmlformats.org/spreadsheetml/2006/main" count="53" uniqueCount="52">
  <si>
    <t>№ п/п</t>
  </si>
  <si>
    <t>Наименование муниципальной программы</t>
  </si>
  <si>
    <t>Объем финансового обеспечения за счет средств городского бюджета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</si>
  <si>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</si>
  <si>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</si>
  <si>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</si>
  <si>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</si>
  <si>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</si>
  <si>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</si>
  <si>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</si>
  <si>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</si>
  <si>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</si>
  <si>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</si>
  <si>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</si>
  <si>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</si>
  <si>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</si>
  <si>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</si>
  <si>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Итого</t>
  </si>
  <si>
    <t>6=5-3</t>
  </si>
  <si>
    <t>15.</t>
  </si>
  <si>
    <t>16.</t>
  </si>
  <si>
    <t>17.</t>
  </si>
  <si>
    <t xml:space="preserve">«Развитие образования в городе Орске» </t>
  </si>
  <si>
    <t>«Культура города Орска»</t>
  </si>
  <si>
    <t>«Развитие физической культуры, спорта и туризма в городе Орске»</t>
  </si>
  <si>
    <t>«Комфортные условия проживания в городе Орске»</t>
  </si>
  <si>
    <t>«Эффективное управление и распоряжение муниципальной казной»</t>
  </si>
  <si>
    <t>«Здоровая молодежь – сильная молодежь» города Орска»</t>
  </si>
  <si>
    <t>«Реализация молодежной политики в городе Орске»</t>
  </si>
  <si>
    <t>«О развитии малого и среднего предпринимательства в городе Орске»</t>
  </si>
  <si>
    <t>«Повышение эффективности муниципального управления в городе Орске»</t>
  </si>
  <si>
    <t xml:space="preserve">«Развитие системы градорегулирования, информационное и картографическое обеспечение градостроительной деятельности муниципального образования «Город Орск» </t>
  </si>
  <si>
    <t xml:space="preserve"> «Социальная политика города Орска»</t>
  </si>
  <si>
    <t>«Защита населения и территорий муниципального образования «Город Орск» от чрезвычайных ситуаций, обеспечение пожарной безопасности и безопасности людей на водных объектах»</t>
  </si>
  <si>
    <t>«Формирование современной городской среды»</t>
  </si>
  <si>
    <t xml:space="preserve"> «Профилактика терроризма и экстремизма на территории муниципального образования «Город Орск»</t>
  </si>
  <si>
    <t>«Комплексное развитие сельских территорий города Орска»</t>
  </si>
  <si>
    <t>«Развитие муниципальной службы в городе Орске»</t>
  </si>
  <si>
    <t>«Развитие сельскохозяйственного производства в городе Орске»</t>
  </si>
  <si>
    <t>7=(5/3*100)-100</t>
  </si>
  <si>
    <t>2026 год</t>
  </si>
  <si>
    <t>8=5-4</t>
  </si>
  <si>
    <t>9=(5/4*100)-100</t>
  </si>
  <si>
    <t>-</t>
  </si>
  <si>
    <t>(рублей)</t>
  </si>
  <si>
    <t>2027 год</t>
  </si>
  <si>
    <t>Распределение расходов  бюджета города на 2026 год и плановый период по муниципальным программам</t>
  </si>
  <si>
    <t>2024 год</t>
  </si>
  <si>
    <t>2025 год, ожидаемое</t>
  </si>
  <si>
    <t>Отклонение 2026 г. от 2024 г.</t>
  </si>
  <si>
    <t>Отклонение 2026 г. от 2025г.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</si>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</sst>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9" x14ac:knownFonts="1">
    <font>
      <sz val="12"/>
      <color theme="1"/>
      <name val="Times New Roman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164" fontId="4" fillId="2" borderId="5" xfId="1" applyNumberFormat="1" applyFont="1" applyFill="1" applyBorder="1" applyProtection="1">
      <protection hidden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4" fillId="3" borderId="5" xfId="1" applyNumberFormat="1" applyFont="1" applyFill="1" applyBorder="1" applyProtection="1">
      <protection hidden="1"/>
    </xf>
    <xf numFmtId="164" fontId="1" fillId="3" borderId="2" xfId="0" applyNumberFormat="1" applyFont="1" applyFill="1" applyBorder="1" applyAlignment="1">
      <alignment horizontal="right" vertical="center" wrapText="1"/>
    </xf>
    <xf numFmtId="165" fontId="4" fillId="5" borderId="5" xfId="1" applyNumberFormat="1" applyFont="1" applyFill="1" applyBorder="1" applyProtection="1">
      <protection hidden="1"/>
    </xf>
    <xf numFmtId="164" fontId="4" fillId="6" borderId="5" xfId="1" applyNumberFormat="1" applyFont="1" applyFill="1" applyBorder="1" applyProtection="1">
      <protection hidden="1"/>
    </xf>
    <xf numFmtId="164" fontId="1" fillId="6" borderId="2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164" fontId="4" fillId="3" borderId="6" xfId="1" applyNumberFormat="1" applyFont="1" applyFill="1" applyBorder="1" applyProtection="1">
      <protection hidden="1"/>
    </xf>
    <xf numFmtId="0" fontId="1" fillId="4" borderId="7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vertical="top" wrapText="1"/>
    </xf>
    <xf numFmtId="165" fontId="4" fillId="5" borderId="12" xfId="1" applyNumberFormat="1" applyFont="1" applyFill="1" applyBorder="1" applyProtection="1">
      <protection hidden="1"/>
    </xf>
    <xf numFmtId="164" fontId="1" fillId="3" borderId="7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4" fillId="5" borderId="17" xfId="1" applyNumberFormat="1" applyFont="1" applyFill="1" applyBorder="1" applyProtection="1">
      <protection hidden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4" fillId="5" borderId="12" xfId="1" applyNumberFormat="1" applyFont="1" applyFill="1" applyBorder="1" applyAlignment="1" applyProtection="1">
      <alignment horizontal="center" vertical="center"/>
      <protection hidden="1"/>
    </xf>
    <xf numFmtId="165" fontId="4" fillId="5" borderId="17" xfId="1" applyNumberFormat="1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right"/>
      <protection hidden="1"/>
    </xf>
    <xf numFmtId="164" fontId="4" fillId="6" borderId="5" xfId="1" applyNumberFormat="1" applyFont="1" applyFill="1" applyBorder="1" applyAlignment="1" applyProtection="1">
      <alignment horizontal="right"/>
      <protection hidden="1"/>
    </xf>
    <xf numFmtId="165" fontId="4" fillId="5" borderId="9" xfId="1" applyNumberFormat="1" applyFont="1" applyFill="1" applyBorder="1" applyProtection="1">
      <protection hidden="1"/>
    </xf>
    <xf numFmtId="164" fontId="4" fillId="3" borderId="28" xfId="1" applyNumberFormat="1" applyFont="1" applyFill="1" applyBorder="1" applyProtection="1">
      <protection hidden="1"/>
    </xf>
    <xf numFmtId="0" fontId="1" fillId="4" borderId="10" xfId="0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164" fontId="1" fillId="6" borderId="7" xfId="0" applyNumberFormat="1" applyFont="1" applyFill="1" applyBorder="1" applyAlignment="1">
      <alignment horizontal="right" vertical="center" wrapText="1"/>
    </xf>
    <xf numFmtId="165" fontId="4" fillId="5" borderId="28" xfId="1" applyNumberFormat="1" applyFont="1" applyFill="1" applyBorder="1" applyProtection="1">
      <protection hidden="1"/>
    </xf>
    <xf numFmtId="165" fontId="4" fillId="5" borderId="29" xfId="1" applyNumberFormat="1" applyFont="1" applyFill="1" applyBorder="1" applyProtection="1">
      <protection hidden="1"/>
    </xf>
    <xf numFmtId="164" fontId="4" fillId="6" borderId="28" xfId="1" applyNumberFormat="1" applyFont="1" applyFill="1" applyBorder="1" applyProtection="1">
      <protection hidden="1"/>
    </xf>
    <xf numFmtId="4" fontId="1" fillId="4" borderId="8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5" fillId="0" borderId="0" xfId="1" applyFont="1" applyAlignment="1" applyProtection="1">
      <alignment horizontal="center" vertical="center" wrapText="1"/>
      <protection hidden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E33" sqref="E33"/>
    </sheetView>
  </sheetViews>
  <sheetFormatPr defaultRowHeight="15.75" x14ac:dyDescent="0.25"/>
  <cols>
    <col min="1" max="1" width="4.5" style="1" bestFit="1" customWidth="1"/>
    <col min="2" max="2" width="52.5" customWidth="1"/>
    <col min="3" max="3" width="17" customWidth="1"/>
    <col min="4" max="4" width="18.75" customWidth="1"/>
    <col min="5" max="5" width="16.625" customWidth="1"/>
    <col min="6" max="6" width="18.625" customWidth="1"/>
    <col min="7" max="7" width="14.375" customWidth="1"/>
    <col min="8" max="8" width="18.25" customWidth="1"/>
    <col min="9" max="9" width="14.375" customWidth="1"/>
    <col min="10" max="10" width="17.5" customWidth="1"/>
    <col min="11" max="11" width="17" customWidth="1"/>
  </cols>
  <sheetData>
    <row r="1" spans="1:11" x14ac:dyDescent="0.25">
      <c r="A1" s="49" t="s">
        <v>46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3" spans="1:11" ht="16.5" thickBot="1" x14ac:dyDescent="0.3">
      <c r="K3" s="29" t="s">
        <v>44</v>
      </c>
    </row>
    <row r="4" spans="1:11" ht="27.75" customHeight="1" thickBot="1" x14ac:dyDescent="0.3">
      <c r="A4" s="50" t="s">
        <v>0</v>
      </c>
      <c r="B4" s="52" t="s">
        <v>1</v>
      </c>
      <c r="C4" s="56" t="s">
        <v>2</v>
      </c>
      <c r="D4" s="57"/>
      <c r="E4" s="57"/>
      <c r="F4" s="57"/>
      <c r="G4" s="57"/>
      <c r="H4" s="58"/>
      <c r="I4" s="58"/>
      <c r="J4" s="59"/>
      <c r="K4" s="60"/>
    </row>
    <row r="5" spans="1:11" ht="32.25" customHeight="1" thickBot="1" x14ac:dyDescent="0.3">
      <c r="A5" s="51"/>
      <c r="B5" s="53"/>
      <c r="C5" s="32" t="s">
        <v>47</v>
      </c>
      <c r="D5" s="33" t="s">
        <v>48</v>
      </c>
      <c r="E5" s="34" t="s">
        <v>40</v>
      </c>
      <c r="F5" s="61" t="s">
        <v>49</v>
      </c>
      <c r="G5" s="62"/>
      <c r="H5" s="63" t="s">
        <v>50</v>
      </c>
      <c r="I5" s="64"/>
      <c r="J5" s="35" t="s">
        <v>45</v>
      </c>
      <c r="K5" s="36" t="s">
        <v>51</v>
      </c>
    </row>
    <row r="6" spans="1:11" ht="16.5" thickBot="1" x14ac:dyDescent="0.3">
      <c r="A6" s="19">
        <v>1</v>
      </c>
      <c r="B6" s="20">
        <v>2</v>
      </c>
      <c r="C6" s="21">
        <v>3</v>
      </c>
      <c r="D6" s="22">
        <v>4</v>
      </c>
      <c r="E6" s="23">
        <v>5</v>
      </c>
      <c r="F6" s="24" t="s">
        <v>18</v>
      </c>
      <c r="G6" s="25" t="s">
        <v>39</v>
      </c>
      <c r="H6" s="26" t="s">
        <v>41</v>
      </c>
      <c r="I6" s="25" t="s">
        <v>42</v>
      </c>
      <c r="J6" s="27">
        <v>10</v>
      </c>
      <c r="K6" s="28">
        <v>11</v>
      </c>
    </row>
    <row r="7" spans="1:11" ht="17.25" thickBot="1" x14ac:dyDescent="0.3">
      <c r="A7" s="9" t="s">
        <v>3</v>
      </c>
      <c r="B7" s="10" t="s">
        <v>22</v>
      </c>
      <c r="C7" s="2">
        <v>5442640020.9700003</v>
      </c>
      <c r="D7" s="7">
        <v>4705119772.46</v>
      </c>
      <c r="E7" s="4">
        <v>4957129285.7600002</v>
      </c>
      <c r="F7" s="6">
        <f t="shared" ref="F7:F24" si="0">E7-C7</f>
        <v>-485510735.21000004</v>
      </c>
      <c r="G7" s="15">
        <f>(E7/C7*100)-100</f>
        <v>-8.9205005905106987</v>
      </c>
      <c r="H7" s="18">
        <f t="shared" ref="H7:H24" si="1">E7-D7</f>
        <v>252009513.30000019</v>
      </c>
      <c r="I7" s="18">
        <f>(E7/D7*100)-100</f>
        <v>5.3560700999592399</v>
      </c>
      <c r="J7" s="37">
        <v>5374613810.8400002</v>
      </c>
      <c r="K7" s="38">
        <v>4738303179.0600004</v>
      </c>
    </row>
    <row r="8" spans="1:11" ht="17.25" thickBot="1" x14ac:dyDescent="0.3">
      <c r="A8" s="9" t="s">
        <v>4</v>
      </c>
      <c r="B8" s="10" t="s">
        <v>23</v>
      </c>
      <c r="C8" s="2">
        <v>509333270.49000001</v>
      </c>
      <c r="D8" s="7">
        <v>442195592.27999997</v>
      </c>
      <c r="E8" s="4">
        <v>582731420.76999998</v>
      </c>
      <c r="F8" s="6">
        <f t="shared" si="0"/>
        <v>73398150.279999971</v>
      </c>
      <c r="G8" s="15">
        <f t="shared" ref="G8:G24" si="2">(E8/C8*100)-100</f>
        <v>14.410633377510933</v>
      </c>
      <c r="H8" s="15">
        <f t="shared" si="1"/>
        <v>140535828.49000001</v>
      </c>
      <c r="I8" s="18">
        <f t="shared" ref="I8:I24" si="3">(E8/D8*100)-100</f>
        <v>31.781372529152691</v>
      </c>
      <c r="J8" s="37">
        <v>543958501.5</v>
      </c>
      <c r="K8" s="38">
        <v>564841853.88999999</v>
      </c>
    </row>
    <row r="9" spans="1:11" ht="33.75" thickBot="1" x14ac:dyDescent="0.3">
      <c r="A9" s="9" t="s">
        <v>5</v>
      </c>
      <c r="B9" s="10" t="s">
        <v>24</v>
      </c>
      <c r="C9" s="2">
        <v>456955433.30000001</v>
      </c>
      <c r="D9" s="7">
        <v>436771830.01999998</v>
      </c>
      <c r="E9" s="4">
        <v>442049094.86000001</v>
      </c>
      <c r="F9" s="6">
        <f t="shared" si="0"/>
        <v>-14906338.439999998</v>
      </c>
      <c r="G9" s="15">
        <f t="shared" si="2"/>
        <v>-3.2620989605815112</v>
      </c>
      <c r="H9" s="15">
        <f t="shared" si="1"/>
        <v>5277264.8400000334</v>
      </c>
      <c r="I9" s="18">
        <f t="shared" si="3"/>
        <v>1.2082429491293851</v>
      </c>
      <c r="J9" s="37">
        <v>474400488.23000002</v>
      </c>
      <c r="K9" s="38">
        <v>495008821.20999998</v>
      </c>
    </row>
    <row r="10" spans="1:11" ht="17.25" thickBot="1" x14ac:dyDescent="0.3">
      <c r="A10" s="9" t="s">
        <v>6</v>
      </c>
      <c r="B10" s="10" t="s">
        <v>25</v>
      </c>
      <c r="C10" s="2">
        <v>2155249640.54</v>
      </c>
      <c r="D10" s="7">
        <v>4004456343.0799999</v>
      </c>
      <c r="E10" s="4">
        <v>1353266923.1500001</v>
      </c>
      <c r="F10" s="6">
        <f t="shared" si="0"/>
        <v>-801982717.38999987</v>
      </c>
      <c r="G10" s="15">
        <f t="shared" si="2"/>
        <v>-37.21066470931239</v>
      </c>
      <c r="H10" s="15">
        <f t="shared" si="1"/>
        <v>-2651189419.9299998</v>
      </c>
      <c r="I10" s="18">
        <f t="shared" si="3"/>
        <v>-66.205976362096038</v>
      </c>
      <c r="J10" s="37">
        <v>559018190.48000002</v>
      </c>
      <c r="K10" s="38">
        <v>1519806585.96</v>
      </c>
    </row>
    <row r="11" spans="1:11" ht="33.75" thickBot="1" x14ac:dyDescent="0.3">
      <c r="A11" s="9" t="s">
        <v>7</v>
      </c>
      <c r="B11" s="10" t="s">
        <v>26</v>
      </c>
      <c r="C11" s="2">
        <v>160971855.09</v>
      </c>
      <c r="D11" s="7">
        <v>347272991.73000002</v>
      </c>
      <c r="E11" s="4">
        <v>153476636.72</v>
      </c>
      <c r="F11" s="6">
        <f t="shared" si="0"/>
        <v>-7495218.3700000048</v>
      </c>
      <c r="G11" s="15">
        <f t="shared" si="2"/>
        <v>-4.6562291065164203</v>
      </c>
      <c r="H11" s="15">
        <f t="shared" si="1"/>
        <v>-193796355.01000002</v>
      </c>
      <c r="I11" s="18">
        <f t="shared" si="3"/>
        <v>-55.805190620949304</v>
      </c>
      <c r="J11" s="37">
        <v>117861151.55</v>
      </c>
      <c r="K11" s="38">
        <v>121857314.15000001</v>
      </c>
    </row>
    <row r="12" spans="1:11" ht="33.75" thickBot="1" x14ac:dyDescent="0.3">
      <c r="A12" s="9" t="s">
        <v>8</v>
      </c>
      <c r="B12" s="10" t="s">
        <v>27</v>
      </c>
      <c r="C12" s="2">
        <v>528000</v>
      </c>
      <c r="D12" s="7">
        <v>406830.67</v>
      </c>
      <c r="E12" s="4">
        <v>528000</v>
      </c>
      <c r="F12" s="6">
        <f t="shared" si="0"/>
        <v>0</v>
      </c>
      <c r="G12" s="15">
        <f t="shared" si="2"/>
        <v>0</v>
      </c>
      <c r="H12" s="15">
        <f t="shared" si="1"/>
        <v>121169.33000000002</v>
      </c>
      <c r="I12" s="18">
        <f t="shared" si="3"/>
        <v>29.783725499358269</v>
      </c>
      <c r="J12" s="37">
        <v>309920</v>
      </c>
      <c r="K12" s="38">
        <v>322316.79999999999</v>
      </c>
    </row>
    <row r="13" spans="1:11" ht="17.25" thickBot="1" x14ac:dyDescent="0.3">
      <c r="A13" s="9" t="s">
        <v>9</v>
      </c>
      <c r="B13" s="10" t="s">
        <v>28</v>
      </c>
      <c r="C13" s="2">
        <v>38193427</v>
      </c>
      <c r="D13" s="7">
        <v>55805444.5</v>
      </c>
      <c r="E13" s="4">
        <v>33998137</v>
      </c>
      <c r="F13" s="6">
        <f t="shared" si="0"/>
        <v>-4195290</v>
      </c>
      <c r="G13" s="15">
        <f t="shared" si="2"/>
        <v>-10.98432460643032</v>
      </c>
      <c r="H13" s="15">
        <f t="shared" si="1"/>
        <v>-21807307.5</v>
      </c>
      <c r="I13" s="18">
        <f t="shared" si="3"/>
        <v>-39.077383390432452</v>
      </c>
      <c r="J13" s="37">
        <v>35221186.479999997</v>
      </c>
      <c r="K13" s="38">
        <v>35260445.939999998</v>
      </c>
    </row>
    <row r="14" spans="1:11" ht="33.75" thickBot="1" x14ac:dyDescent="0.3">
      <c r="A14" s="9" t="s">
        <v>10</v>
      </c>
      <c r="B14" s="10" t="s">
        <v>29</v>
      </c>
      <c r="C14" s="2">
        <v>11339564.77</v>
      </c>
      <c r="D14" s="7">
        <v>8569027.9399999995</v>
      </c>
      <c r="E14" s="4">
        <v>14282107.43</v>
      </c>
      <c r="F14" s="6">
        <f t="shared" si="0"/>
        <v>2942542.66</v>
      </c>
      <c r="G14" s="15">
        <f t="shared" si="2"/>
        <v>25.949343909431207</v>
      </c>
      <c r="H14" s="15">
        <f t="shared" si="1"/>
        <v>5713079.4900000002</v>
      </c>
      <c r="I14" s="18">
        <f t="shared" si="3"/>
        <v>66.671266916186539</v>
      </c>
      <c r="J14" s="37">
        <v>11077507.789999999</v>
      </c>
      <c r="K14" s="38">
        <v>11520608.1</v>
      </c>
    </row>
    <row r="15" spans="1:11" ht="33.75" thickBot="1" x14ac:dyDescent="0.3">
      <c r="A15" s="9" t="s">
        <v>11</v>
      </c>
      <c r="B15" s="10" t="s">
        <v>30</v>
      </c>
      <c r="C15" s="2">
        <v>398708724.94</v>
      </c>
      <c r="D15" s="7">
        <v>329513821.62</v>
      </c>
      <c r="E15" s="4">
        <v>446150604.58999997</v>
      </c>
      <c r="F15" s="6">
        <f t="shared" si="0"/>
        <v>47441879.649999976</v>
      </c>
      <c r="G15" s="15">
        <f t="shared" si="2"/>
        <v>11.898881735567571</v>
      </c>
      <c r="H15" s="15">
        <f t="shared" si="1"/>
        <v>116636782.96999997</v>
      </c>
      <c r="I15" s="18">
        <f t="shared" si="3"/>
        <v>35.39662840137467</v>
      </c>
      <c r="J15" s="37">
        <v>406820631.82999998</v>
      </c>
      <c r="K15" s="38">
        <v>421564244.52999997</v>
      </c>
    </row>
    <row r="16" spans="1:11" ht="33.75" thickBot="1" x14ac:dyDescent="0.3">
      <c r="A16" s="9" t="s">
        <v>12</v>
      </c>
      <c r="B16" s="10" t="s">
        <v>38</v>
      </c>
      <c r="C16" s="2">
        <v>3134351.99</v>
      </c>
      <c r="D16" s="7">
        <v>2872195.54</v>
      </c>
      <c r="E16" s="11">
        <v>3764859.03</v>
      </c>
      <c r="F16" s="6">
        <f t="shared" si="0"/>
        <v>630507.03999999957</v>
      </c>
      <c r="G16" s="15">
        <f t="shared" si="2"/>
        <v>20.116025322350595</v>
      </c>
      <c r="H16" s="15">
        <f t="shared" si="1"/>
        <v>892663.48999999976</v>
      </c>
      <c r="I16" s="18">
        <f t="shared" si="3"/>
        <v>31.079481796006121</v>
      </c>
      <c r="J16" s="37">
        <v>3915454.01</v>
      </c>
      <c r="K16" s="38">
        <v>4072071.55</v>
      </c>
    </row>
    <row r="17" spans="1:11" ht="66.75" thickBot="1" x14ac:dyDescent="0.3">
      <c r="A17" s="9" t="s">
        <v>13</v>
      </c>
      <c r="B17" s="10" t="s">
        <v>31</v>
      </c>
      <c r="C17" s="2">
        <v>60882561.210000001</v>
      </c>
      <c r="D17" s="7">
        <v>53269990.93</v>
      </c>
      <c r="E17" s="4">
        <v>58871545.5</v>
      </c>
      <c r="F17" s="6">
        <f t="shared" si="0"/>
        <v>-2011015.7100000009</v>
      </c>
      <c r="G17" s="15">
        <f t="shared" si="2"/>
        <v>-3.3031062919043137</v>
      </c>
      <c r="H17" s="15">
        <f t="shared" si="1"/>
        <v>5601554.5700000003</v>
      </c>
      <c r="I17" s="18">
        <f t="shared" si="3"/>
        <v>10.51540364885885</v>
      </c>
      <c r="J17" s="37">
        <v>58480930.130000003</v>
      </c>
      <c r="K17" s="38">
        <v>60820167.340000004</v>
      </c>
    </row>
    <row r="18" spans="1:11" ht="17.25" customHeight="1" thickBot="1" x14ac:dyDescent="0.3">
      <c r="A18" s="9" t="s">
        <v>14</v>
      </c>
      <c r="B18" s="10" t="s">
        <v>32</v>
      </c>
      <c r="C18" s="2">
        <v>129506716.42</v>
      </c>
      <c r="D18" s="7">
        <v>181117290.37</v>
      </c>
      <c r="E18" s="4">
        <v>92437173.859999999</v>
      </c>
      <c r="F18" s="6">
        <f t="shared" si="0"/>
        <v>-37069542.560000002</v>
      </c>
      <c r="G18" s="15">
        <f t="shared" si="2"/>
        <v>-28.62364484617207</v>
      </c>
      <c r="H18" s="15">
        <f t="shared" si="1"/>
        <v>-88680116.510000005</v>
      </c>
      <c r="I18" s="18">
        <f t="shared" si="3"/>
        <v>-48.962810965666279</v>
      </c>
      <c r="J18" s="37">
        <v>126704709.77</v>
      </c>
      <c r="K18" s="38">
        <v>127728114.16</v>
      </c>
    </row>
    <row r="19" spans="1:11" ht="66.75" thickBot="1" x14ac:dyDescent="0.3">
      <c r="A19" s="9" t="s">
        <v>15</v>
      </c>
      <c r="B19" s="10" t="s">
        <v>33</v>
      </c>
      <c r="C19" s="2">
        <v>60839869.579999998</v>
      </c>
      <c r="D19" s="7">
        <v>52743874.670000002</v>
      </c>
      <c r="E19" s="4">
        <v>65655423.240000002</v>
      </c>
      <c r="F19" s="6">
        <f t="shared" si="0"/>
        <v>4815553.6600000039</v>
      </c>
      <c r="G19" s="15">
        <f t="shared" si="2"/>
        <v>7.9151281770384116</v>
      </c>
      <c r="H19" s="15">
        <f t="shared" si="1"/>
        <v>12911548.57</v>
      </c>
      <c r="I19" s="18">
        <f t="shared" si="3"/>
        <v>24.479711911161345</v>
      </c>
      <c r="J19" s="37">
        <v>68057124.069999993</v>
      </c>
      <c r="K19" s="38">
        <v>70779409.629999995</v>
      </c>
    </row>
    <row r="20" spans="1:11" ht="17.25" thickBot="1" x14ac:dyDescent="0.3">
      <c r="A20" s="9" t="s">
        <v>16</v>
      </c>
      <c r="B20" s="10" t="s">
        <v>34</v>
      </c>
      <c r="C20" s="3">
        <v>218004337.59999999</v>
      </c>
      <c r="D20" s="8">
        <v>179512746.37</v>
      </c>
      <c r="E20" s="4">
        <v>65190524.299999997</v>
      </c>
      <c r="F20" s="6">
        <f t="shared" si="0"/>
        <v>-152813813.30000001</v>
      </c>
      <c r="G20" s="15">
        <f t="shared" si="2"/>
        <v>-70.096684764312684</v>
      </c>
      <c r="H20" s="15">
        <f t="shared" si="1"/>
        <v>-114322222.07000001</v>
      </c>
      <c r="I20" s="18">
        <f t="shared" si="3"/>
        <v>-63.684737926278764</v>
      </c>
      <c r="J20" s="4">
        <v>63280428.439999998</v>
      </c>
      <c r="K20" s="7">
        <v>63989995.020000003</v>
      </c>
    </row>
    <row r="21" spans="1:11" ht="33.75" thickBot="1" x14ac:dyDescent="0.3">
      <c r="A21" s="9" t="s">
        <v>19</v>
      </c>
      <c r="B21" s="12" t="s">
        <v>35</v>
      </c>
      <c r="C21" s="3">
        <v>2826458</v>
      </c>
      <c r="D21" s="8">
        <v>8593478.1199999992</v>
      </c>
      <c r="E21" s="5">
        <v>186000</v>
      </c>
      <c r="F21" s="6">
        <f t="shared" si="0"/>
        <v>-2640458</v>
      </c>
      <c r="G21" s="15">
        <f t="shared" si="2"/>
        <v>-93.419325530398822</v>
      </c>
      <c r="H21" s="15">
        <f t="shared" si="1"/>
        <v>-8407478.1199999992</v>
      </c>
      <c r="I21" s="18">
        <f t="shared" si="3"/>
        <v>-97.835567887615682</v>
      </c>
      <c r="J21" s="37">
        <v>13163140</v>
      </c>
      <c r="K21" s="38">
        <v>3426756.5</v>
      </c>
    </row>
    <row r="22" spans="1:11" ht="33.75" thickBot="1" x14ac:dyDescent="0.3">
      <c r="A22" s="13" t="s">
        <v>20</v>
      </c>
      <c r="B22" s="14" t="s">
        <v>36</v>
      </c>
      <c r="C22" s="3">
        <v>480557.56</v>
      </c>
      <c r="D22" s="8">
        <v>442933.37</v>
      </c>
      <c r="E22" s="5">
        <v>509109.56</v>
      </c>
      <c r="F22" s="6">
        <f t="shared" si="0"/>
        <v>28552</v>
      </c>
      <c r="G22" s="30" t="s">
        <v>43</v>
      </c>
      <c r="H22" s="15">
        <f t="shared" si="1"/>
        <v>66176.19</v>
      </c>
      <c r="I22" s="31" t="s">
        <v>43</v>
      </c>
      <c r="J22" s="4"/>
      <c r="K22" s="7"/>
    </row>
    <row r="23" spans="1:11" ht="17.25" thickBot="1" x14ac:dyDescent="0.3">
      <c r="A23" s="41" t="s">
        <v>21</v>
      </c>
      <c r="B23" s="14" t="s">
        <v>37</v>
      </c>
      <c r="C23" s="42">
        <v>20000</v>
      </c>
      <c r="D23" s="43">
        <v>20000</v>
      </c>
      <c r="E23" s="16">
        <v>20000</v>
      </c>
      <c r="F23" s="44">
        <f t="shared" si="0"/>
        <v>0</v>
      </c>
      <c r="G23" s="45">
        <f t="shared" si="2"/>
        <v>0</v>
      </c>
      <c r="H23" s="45">
        <f t="shared" si="1"/>
        <v>0</v>
      </c>
      <c r="I23" s="39">
        <f t="shared" si="3"/>
        <v>0</v>
      </c>
      <c r="J23" s="40">
        <v>20000</v>
      </c>
      <c r="K23" s="46">
        <v>20000</v>
      </c>
    </row>
    <row r="24" spans="1:11" ht="17.25" thickBot="1" x14ac:dyDescent="0.3">
      <c r="A24" s="54" t="s">
        <v>17</v>
      </c>
      <c r="B24" s="55"/>
      <c r="C24" s="47">
        <f>SUM(C7:C23)</f>
        <v>9649614789.4599991</v>
      </c>
      <c r="D24" s="47">
        <f t="shared" ref="D24:E24" si="4">SUM(D7:D23)</f>
        <v>10808684163.670006</v>
      </c>
      <c r="E24" s="47">
        <f t="shared" si="4"/>
        <v>8270246845.7700014</v>
      </c>
      <c r="F24" s="47">
        <f t="shared" si="0"/>
        <v>-1379367943.6899977</v>
      </c>
      <c r="G24" s="47">
        <f t="shared" si="2"/>
        <v>-14.294538940524788</v>
      </c>
      <c r="H24" s="47">
        <f t="shared" si="1"/>
        <v>-2538437317.9000044</v>
      </c>
      <c r="I24" s="47">
        <f t="shared" si="3"/>
        <v>-23.48516507154649</v>
      </c>
      <c r="J24" s="47">
        <f>SUM(J7:J23)</f>
        <v>7856903175.1199989</v>
      </c>
      <c r="K24" s="47">
        <f>SUM(K7:K23)</f>
        <v>8239321883.8400011</v>
      </c>
    </row>
    <row r="25" spans="1:11" ht="16.5" x14ac:dyDescent="0.25">
      <c r="E25" s="48"/>
    </row>
    <row r="26" spans="1:11" x14ac:dyDescent="0.25">
      <c r="C26" s="17"/>
      <c r="E26" s="17"/>
      <c r="F26" s="17"/>
      <c r="G26" s="17"/>
      <c r="H26" s="17"/>
      <c r="I26" s="17"/>
      <c r="J26" s="17"/>
      <c r="K26" s="17"/>
    </row>
  </sheetData>
  <mergeCells count="7">
    <mergeCell ref="A1:K1"/>
    <mergeCell ref="A4:A5"/>
    <mergeCell ref="B4:B5"/>
    <mergeCell ref="A24:B24"/>
    <mergeCell ref="C4:K4"/>
    <mergeCell ref="F5:G5"/>
    <mergeCell ref="H5:I5"/>
  </mergeCells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2024-12-13T09:03:32Z</dcterms:created>
  <dcterms:modified xsi:type="dcterms:W3CDTF">2025-12-15T04:10:52Z</dcterms:modified>
</cp:coreProperties>
</file>